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osp.sharepoint.com/sites/Boligprodusentenehringer/Shared Documents/General/3 Foreningen/Kontigent/2025/"/>
    </mc:Choice>
  </mc:AlternateContent>
  <xr:revisionPtr revIDLastSave="7" documentId="8_{F9727694-9A5A-4EE0-8F14-B9282E0DAB0B}" xr6:coauthVersionLast="47" xr6:coauthVersionMax="47" xr10:uidLastSave="{DF836826-F5BA-4CC3-898D-B4A83DE9F15F}"/>
  <bookViews>
    <workbookView xWindow="-120" yWindow="-120" windowWidth="29040" windowHeight="15720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Print_Area" localSheetId="0">'Ark1'!$A$1:$C$33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C23" i="1" l="1"/>
  <c r="C26" i="1" s="1"/>
  <c r="C27" i="1" s="1"/>
  <c r="C29" i="1" s="1"/>
  <c r="C30" i="1" s="1"/>
  <c r="B23" i="1"/>
  <c r="B26" i="1" s="1"/>
  <c r="B27" i="1" s="1"/>
  <c r="B29" i="1" s="1"/>
  <c r="B30" i="1" s="1"/>
  <c r="C19" i="1"/>
  <c r="B19" i="1"/>
  <c r="B20" i="1" s="1"/>
  <c r="C18" i="1"/>
  <c r="B32" i="1" l="1"/>
  <c r="C20" i="1"/>
  <c r="C32" i="1" s="1"/>
  <c r="C28" i="1"/>
  <c r="B28" i="1"/>
</calcChain>
</file>

<file path=xl/sharedStrings.xml><?xml version="1.0" encoding="utf-8"?>
<sst xmlns="http://schemas.openxmlformats.org/spreadsheetml/2006/main" count="29" uniqueCount="29">
  <si>
    <t>Lønn</t>
  </si>
  <si>
    <t>Omsetning</t>
  </si>
  <si>
    <t>Igangsettingstillegg maks 200,- pr enhet</t>
  </si>
  <si>
    <t>Maksgrense</t>
  </si>
  <si>
    <t>Fast kontingent</t>
  </si>
  <si>
    <t>Fyll ut gule felt</t>
  </si>
  <si>
    <t>Bedrifter</t>
  </si>
  <si>
    <t>Eksempel</t>
  </si>
  <si>
    <t>Din bedrift</t>
  </si>
  <si>
    <t>Medlemsbetaling beregnes på grunnlag av:</t>
  </si>
  <si>
    <t>Årlig lønnsutbetaling</t>
  </si>
  <si>
    <t>Årlig omsetning</t>
  </si>
  <si>
    <t>Igangsatte boenheter (bolig, fritidsbolig og byggesett ) forrige år</t>
  </si>
  <si>
    <t>Kontingent Boligprodusentene</t>
  </si>
  <si>
    <t>Fast kontingent pr. organisasjonsnr.</t>
  </si>
  <si>
    <t>Sum kontingent Boligprodusentene</t>
  </si>
  <si>
    <t>Serviceavgift Boligprodusentene</t>
  </si>
  <si>
    <t>Igangsettingstillegg pr. boenhet</t>
  </si>
  <si>
    <t>Ny serviceavgift pr. enhet</t>
  </si>
  <si>
    <t>Sum igangsettingstillegg</t>
  </si>
  <si>
    <t>Sum serviceavgift Boligprodusentene</t>
  </si>
  <si>
    <t>Sum kontingent og serviceavgift Boligprodusentene</t>
  </si>
  <si>
    <t>I tillegg kommer kontingent til NHO:</t>
  </si>
  <si>
    <t xml:space="preserve">https://www.nho.no/Bli-medlem/Hvor-mye-koster-det/ </t>
  </si>
  <si>
    <t>2,0625 o/oo av lønnsutbetaling</t>
  </si>
  <si>
    <t xml:space="preserve">0,4263 o/oo av omsetning.  </t>
  </si>
  <si>
    <t>0,4263 o/oo av omsetning delt på igangsatte enheter</t>
  </si>
  <si>
    <t>Igangsettingstillegget, maks 275,-</t>
  </si>
  <si>
    <t xml:space="preserve">KONTINGENTER 2025  BOLIGPRODUSENTENES FORENING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</si>
</sst>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(* #,##0_);_(* \(#,##0\);_(* &quot;-&quot;??_);_(@_)"/>
    <numFmt numFmtId="166" formatCode="0.00000\ 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b/>
      <sz val="16"/>
      <name val="Times New Roman"/>
      <family val="1"/>
    </font>
    <font>
      <b/>
      <sz val="12"/>
      <name val="Times New Roman"/>
      <family val="1"/>
    </font>
    <font>
      <sz val="12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2"/>
      <color indexed="10"/>
      <name val="Times New Roman"/>
      <family val="1"/>
    </font>
    <font>
      <b/>
      <sz val="12"/>
      <color rgb="FFFF0000"/>
      <name val="Times New Roman"/>
      <family val="1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</cellStyleXfs>
  <cellXfs count="32">
    <xf numFmtId="0" fontId="0" fillId="0" borderId="0" xfId="0"/>
    <xf numFmtId="3" fontId="3" fillId="0" borderId="0" xfId="3" applyNumberFormat="1" applyFont="1"/>
    <xf numFmtId="3" fontId="4" fillId="0" borderId="0" xfId="3" applyNumberFormat="1" applyFont="1"/>
    <xf numFmtId="3" fontId="5" fillId="0" borderId="0" xfId="3" applyNumberFormat="1" applyFont="1"/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165" fontId="7" fillId="2" borderId="0" xfId="1" applyNumberFormat="1" applyFont="1" applyFill="1"/>
    <xf numFmtId="3" fontId="8" fillId="0" borderId="1" xfId="3" applyNumberFormat="1" applyFont="1" applyBorder="1"/>
    <xf numFmtId="3" fontId="4" fillId="3" borderId="2" xfId="3" applyNumberFormat="1" applyFont="1" applyFill="1" applyBorder="1" applyAlignment="1">
      <alignment horizontal="center"/>
    </xf>
    <xf numFmtId="3" fontId="9" fillId="3" borderId="2" xfId="3" applyNumberFormat="1" applyFont="1" applyFill="1" applyBorder="1" applyAlignment="1">
      <alignment horizontal="center"/>
    </xf>
    <xf numFmtId="3" fontId="4" fillId="0" borderId="3" xfId="3" applyNumberFormat="1" applyFont="1" applyBorder="1"/>
    <xf numFmtId="0" fontId="2" fillId="3" borderId="4" xfId="3" applyFill="1" applyBorder="1" applyAlignment="1">
      <alignment horizontal="center"/>
    </xf>
    <xf numFmtId="3" fontId="8" fillId="0" borderId="3" xfId="3" applyNumberFormat="1" applyFont="1" applyBorder="1"/>
    <xf numFmtId="3" fontId="8" fillId="3" borderId="3" xfId="3" applyNumberFormat="1" applyFont="1" applyFill="1" applyBorder="1"/>
    <xf numFmtId="3" fontId="8" fillId="4" borderId="3" xfId="3" applyNumberFormat="1" applyFont="1" applyFill="1" applyBorder="1"/>
    <xf numFmtId="3" fontId="10" fillId="3" borderId="3" xfId="3" applyNumberFormat="1" applyFont="1" applyFill="1" applyBorder="1"/>
    <xf numFmtId="3" fontId="10" fillId="4" borderId="3" xfId="3" applyNumberFormat="1" applyFont="1" applyFill="1" applyBorder="1"/>
    <xf numFmtId="0" fontId="2" fillId="3" borderId="3" xfId="3" applyFill="1" applyBorder="1"/>
    <xf numFmtId="3" fontId="8" fillId="0" borderId="5" xfId="3" applyNumberFormat="1" applyFont="1" applyBorder="1"/>
    <xf numFmtId="3" fontId="8" fillId="3" borderId="5" xfId="3" applyNumberFormat="1" applyFont="1" applyFill="1" applyBorder="1"/>
    <xf numFmtId="3" fontId="4" fillId="5" borderId="3" xfId="3" applyNumberFormat="1" applyFont="1" applyFill="1" applyBorder="1"/>
    <xf numFmtId="3" fontId="8" fillId="5" borderId="3" xfId="3" applyNumberFormat="1" applyFont="1" applyFill="1" applyBorder="1"/>
    <xf numFmtId="3" fontId="8" fillId="5" borderId="5" xfId="3" applyNumberFormat="1" applyFont="1" applyFill="1" applyBorder="1"/>
    <xf numFmtId="3" fontId="4" fillId="3" borderId="3" xfId="3" applyNumberFormat="1" applyFont="1" applyFill="1" applyBorder="1"/>
    <xf numFmtId="3" fontId="4" fillId="6" borderId="6" xfId="3" applyNumberFormat="1" applyFont="1" applyFill="1" applyBorder="1"/>
    <xf numFmtId="0" fontId="0" fillId="0" borderId="3" xfId="0" applyBorder="1"/>
    <xf numFmtId="0" fontId="0" fillId="0" borderId="4" xfId="0" applyBorder="1"/>
    <xf numFmtId="3" fontId="11" fillId="4" borderId="0" xfId="3" applyNumberFormat="1" applyFont="1" applyFill="1" applyAlignment="1">
      <alignment horizontal="center"/>
    </xf>
    <xf numFmtId="3" fontId="4" fillId="0" borderId="4" xfId="3" applyNumberFormat="1" applyFont="1" applyBorder="1"/>
    <xf numFmtId="0" fontId="12" fillId="0" borderId="0" xfId="4"/>
    <xf numFmtId="166" fontId="7" fillId="2" borderId="0" xfId="2" applyNumberFormat="1" applyFont="1" applyFill="1"/>
    <xf numFmtId="3" fontId="8" fillId="0" borderId="3" xfId="3" applyNumberFormat="1" applyFont="1" applyBorder="1" applyAlignment="1">
      <alignment horizontal="left" indent="1"/>
    </xf>
  </cellXfs>
  <cellStyles count="5">
    <cellStyle name="Hyperkobling" xfId="4" builtinId="8"/>
    <cellStyle name="Komma" xfId="1" builtinId="3"/>
    <cellStyle name="Normal" xfId="0" builtinId="0"/>
    <cellStyle name="Normal_Ark2" xfId="3" xr:uid="{00000000-0005-0000-0000-000003000000}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ho.no/Bli-medlem/Hvor-mye-koster-de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6"/>
  <sheetViews>
    <sheetView tabSelected="1" topLeftCell="A3" zoomScale="90" zoomScaleNormal="90" workbookViewId="0">
      <selection activeCell="F21" sqref="F21"/>
    </sheetView>
  </sheetViews>
  <sheetFormatPr baseColWidth="10" defaultColWidth="11.28515625" defaultRowHeight="15" x14ac:dyDescent="0.25"/>
  <cols>
    <col min="1" max="1" width="68.28515625" customWidth="1"/>
    <col min="2" max="2" width="14.28515625" customWidth="1"/>
    <col min="3" max="3" width="18" customWidth="1"/>
  </cols>
  <sheetData>
    <row r="1" spans="1:3" ht="20.25" x14ac:dyDescent="0.3">
      <c r="A1" s="1" t="s">
        <v>28</v>
      </c>
      <c r="B1" s="2"/>
      <c r="C1" s="2"/>
    </row>
    <row r="2" spans="1:3" ht="15.75" x14ac:dyDescent="0.25">
      <c r="A2" s="3"/>
      <c r="B2" s="2"/>
      <c r="C2" s="2"/>
    </row>
    <row r="4" spans="1:3" x14ac:dyDescent="0.25">
      <c r="A4" s="4">
        <v>2024</v>
      </c>
    </row>
    <row r="5" spans="1:3" x14ac:dyDescent="0.25">
      <c r="A5" s="5" t="s">
        <v>0</v>
      </c>
      <c r="B5" s="30">
        <v>2.0625000000000001E-3</v>
      </c>
    </row>
    <row r="6" spans="1:3" x14ac:dyDescent="0.25">
      <c r="A6" s="5" t="s">
        <v>1</v>
      </c>
      <c r="B6" s="30">
        <v>4.2630000000000001E-4</v>
      </c>
    </row>
    <row r="7" spans="1:3" x14ac:dyDescent="0.25">
      <c r="A7" s="5" t="s">
        <v>2</v>
      </c>
      <c r="B7" s="6">
        <v>209</v>
      </c>
    </row>
    <row r="8" spans="1:3" x14ac:dyDescent="0.25">
      <c r="A8" s="5" t="s">
        <v>3</v>
      </c>
      <c r="B8" s="6">
        <v>275</v>
      </c>
    </row>
    <row r="9" spans="1:3" ht="15.75" x14ac:dyDescent="0.25">
      <c r="A9" s="5" t="s">
        <v>4</v>
      </c>
      <c r="B9" s="6">
        <v>9500</v>
      </c>
      <c r="C9" s="27" t="s">
        <v>5</v>
      </c>
    </row>
    <row r="10" spans="1:3" ht="15.75" x14ac:dyDescent="0.25">
      <c r="B10" s="2"/>
      <c r="C10" s="2"/>
    </row>
    <row r="11" spans="1:3" ht="15.75" x14ac:dyDescent="0.25">
      <c r="A11" s="7" t="s">
        <v>6</v>
      </c>
      <c r="B11" s="8" t="s">
        <v>7</v>
      </c>
      <c r="C11" s="9" t="s">
        <v>8</v>
      </c>
    </row>
    <row r="12" spans="1:3" ht="15.75" x14ac:dyDescent="0.25">
      <c r="A12" s="10" t="s">
        <v>9</v>
      </c>
      <c r="B12" s="11"/>
      <c r="C12" s="11"/>
    </row>
    <row r="13" spans="1:3" ht="15.75" x14ac:dyDescent="0.25">
      <c r="A13" s="12" t="s">
        <v>10</v>
      </c>
      <c r="B13" s="13">
        <v>5000000</v>
      </c>
      <c r="C13" s="14"/>
    </row>
    <row r="14" spans="1:3" ht="15.75" x14ac:dyDescent="0.25">
      <c r="A14" s="12" t="s">
        <v>11</v>
      </c>
      <c r="B14" s="13">
        <v>40000000</v>
      </c>
      <c r="C14" s="14"/>
    </row>
    <row r="15" spans="1:3" ht="15.75" x14ac:dyDescent="0.25">
      <c r="A15" s="12" t="s">
        <v>12</v>
      </c>
      <c r="B15" s="15">
        <v>25</v>
      </c>
      <c r="C15" s="16"/>
    </row>
    <row r="16" spans="1:3" ht="15.75" x14ac:dyDescent="0.25">
      <c r="A16" s="12"/>
      <c r="B16" s="17"/>
      <c r="C16" s="17"/>
    </row>
    <row r="17" spans="1:3" ht="15.75" x14ac:dyDescent="0.25">
      <c r="A17" s="10" t="s">
        <v>13</v>
      </c>
      <c r="B17" s="17"/>
      <c r="C17" s="17"/>
    </row>
    <row r="18" spans="1:3" ht="15.75" x14ac:dyDescent="0.25">
      <c r="A18" s="12" t="s">
        <v>14</v>
      </c>
      <c r="B18" s="13">
        <f>$B$9</f>
        <v>9500</v>
      </c>
      <c r="C18" s="13">
        <f>$B$9</f>
        <v>9500</v>
      </c>
    </row>
    <row r="19" spans="1:3" ht="15.75" x14ac:dyDescent="0.25">
      <c r="A19" s="18" t="s">
        <v>24</v>
      </c>
      <c r="B19" s="19">
        <f>$B$5*B13</f>
        <v>10312.5</v>
      </c>
      <c r="C19" s="19">
        <f t="shared" ref="C19" si="0">$B$5*C13</f>
        <v>0</v>
      </c>
    </row>
    <row r="20" spans="1:3" ht="15.75" x14ac:dyDescent="0.25">
      <c r="A20" s="20" t="s">
        <v>15</v>
      </c>
      <c r="B20" s="20">
        <f t="shared" ref="B20:C20" si="1">SUM(B18:B19)</f>
        <v>19812.5</v>
      </c>
      <c r="C20" s="20">
        <f t="shared" si="1"/>
        <v>9500</v>
      </c>
    </row>
    <row r="21" spans="1:3" ht="15.75" x14ac:dyDescent="0.25">
      <c r="A21" s="12"/>
      <c r="B21" s="13"/>
      <c r="C21" s="13"/>
    </row>
    <row r="22" spans="1:3" ht="15.75" x14ac:dyDescent="0.25">
      <c r="A22" s="10" t="s">
        <v>16</v>
      </c>
      <c r="B22" s="13"/>
      <c r="C22" s="13"/>
    </row>
    <row r="23" spans="1:3" ht="15.75" x14ac:dyDescent="0.25">
      <c r="A23" s="21" t="s">
        <v>25</v>
      </c>
      <c r="B23" s="21">
        <f>$B$6*B14</f>
        <v>17052</v>
      </c>
      <c r="C23" s="21">
        <f>$B$6*C14</f>
        <v>0</v>
      </c>
    </row>
    <row r="24" spans="1:3" ht="15.75" x14ac:dyDescent="0.25">
      <c r="A24" s="12"/>
      <c r="B24" s="13"/>
      <c r="C24" s="13"/>
    </row>
    <row r="25" spans="1:3" ht="15.75" x14ac:dyDescent="0.25">
      <c r="A25" s="12" t="s">
        <v>17</v>
      </c>
      <c r="B25" s="13"/>
      <c r="C25" s="13"/>
    </row>
    <row r="26" spans="1:3" ht="15.75" x14ac:dyDescent="0.25">
      <c r="A26" s="31" t="s">
        <v>26</v>
      </c>
      <c r="B26" s="13">
        <f t="shared" ref="B26:C26" si="2">IF(B15=0,"",(B23)/B15)</f>
        <v>682.08</v>
      </c>
      <c r="C26" s="13" t="str">
        <f t="shared" si="2"/>
        <v/>
      </c>
    </row>
    <row r="27" spans="1:3" ht="15.75" x14ac:dyDescent="0.25">
      <c r="A27" s="31" t="s">
        <v>27</v>
      </c>
      <c r="B27" s="13">
        <f>IF(B26&gt;$B$8,0,IF(B26&lt;50,$B$7,$B$8-B26))</f>
        <v>0</v>
      </c>
      <c r="C27" s="13">
        <f t="shared" ref="C27" si="3">IF(C26&gt;$B$8,0,IF(C26&lt;50,$B$7,$B$8-C26))</f>
        <v>0</v>
      </c>
    </row>
    <row r="28" spans="1:3" ht="15.75" x14ac:dyDescent="0.25">
      <c r="A28" s="31" t="s">
        <v>18</v>
      </c>
      <c r="B28" s="13">
        <f t="shared" ref="B28:C28" si="4">SUM(B26:B27)</f>
        <v>682.08</v>
      </c>
      <c r="C28" s="13">
        <f t="shared" si="4"/>
        <v>0</v>
      </c>
    </row>
    <row r="29" spans="1:3" ht="15.75" x14ac:dyDescent="0.25">
      <c r="A29" s="22" t="s">
        <v>19</v>
      </c>
      <c r="B29" s="22">
        <f t="shared" ref="B29:C29" si="5">B27*B15</f>
        <v>0</v>
      </c>
      <c r="C29" s="22">
        <f t="shared" si="5"/>
        <v>0</v>
      </c>
    </row>
    <row r="30" spans="1:3" ht="15.75" x14ac:dyDescent="0.25">
      <c r="A30" s="10" t="s">
        <v>20</v>
      </c>
      <c r="B30" s="23">
        <f t="shared" ref="B30:C30" si="6">B23+B29</f>
        <v>17052</v>
      </c>
      <c r="C30" s="23">
        <f t="shared" si="6"/>
        <v>0</v>
      </c>
    </row>
    <row r="31" spans="1:3" ht="15.75" x14ac:dyDescent="0.25">
      <c r="A31" s="12"/>
      <c r="B31" s="13"/>
      <c r="C31" s="13"/>
    </row>
    <row r="32" spans="1:3" ht="16.5" thickBot="1" x14ac:dyDescent="0.3">
      <c r="A32" s="24" t="s">
        <v>21</v>
      </c>
      <c r="B32" s="24">
        <f t="shared" ref="B32:C32" si="7">B20+B30</f>
        <v>36864.5</v>
      </c>
      <c r="C32" s="24">
        <f t="shared" si="7"/>
        <v>9500</v>
      </c>
    </row>
    <row r="33" spans="1:3" ht="15.75" thickTop="1" x14ac:dyDescent="0.25">
      <c r="A33" s="25"/>
      <c r="B33" s="26"/>
      <c r="C33" s="26"/>
    </row>
    <row r="35" spans="1:3" ht="15.75" x14ac:dyDescent="0.25">
      <c r="A35" s="28" t="s">
        <v>22</v>
      </c>
    </row>
    <row r="36" spans="1:3" x14ac:dyDescent="0.25">
      <c r="A36" s="29" t="s">
        <v>23</v>
      </c>
    </row>
  </sheetData>
  <hyperlinks>
    <hyperlink ref="A36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28515625"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28515625"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9119b49b-2cc3-444e-b755-8692f4554da6" ContentTypeId="0x01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4AC442BA9C0A4DACF427877143EF91" ma:contentTypeVersion="18" ma:contentTypeDescription="Create a new document." ma:contentTypeScope="" ma:versionID="041a3417f014fb07139731b3f37831d6">
  <xsd:schema xmlns:xsd="http://www.w3.org/2001/XMLSchema" xmlns:xs="http://www.w3.org/2001/XMLSchema" xmlns:p="http://schemas.microsoft.com/office/2006/metadata/properties" xmlns:ns2="ceb79b10-4f12-41ee-b41c-ee6039dbc04f" xmlns:ns3="9e804c02-e1a4-4020-a611-0453a4d61bc8" xmlns:ns4="749ab8b6-ff35-4a4f-9f18-9cef83ce6420" targetNamespace="http://schemas.microsoft.com/office/2006/metadata/properties" ma:root="true" ma:fieldsID="39a812226a3305ce075f53e85d254072" ns2:_="" ns3:_="" ns4:_="">
    <xsd:import namespace="ceb79b10-4f12-41ee-b41c-ee6039dbc04f"/>
    <xsd:import namespace="9e804c02-e1a4-4020-a611-0453a4d61bc8"/>
    <xsd:import namespace="749ab8b6-ff35-4a4f-9f18-9cef83ce64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b79b10-4f12-41ee-b41c-ee6039dbc0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119b49b-2cc3-444e-b755-8692f4554d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804c02-e1a4-4020-a611-0453a4d61b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ab8b6-ff35-4a4f-9f18-9cef83ce6420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fa437eb4-3d9c-43a1-b4e2-1ef9d4fa4920}" ma:internalName="TaxCatchAll" ma:showField="CatchAllData" ma:web="9e804c02-e1a4-4020-a611-0453a4d61b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e804c02-e1a4-4020-a611-0453a4d61bc8">
      <UserInfo>
        <DisplayName>Marita Grande</DisplayName>
        <AccountId>2260</AccountId>
        <AccountType/>
      </UserInfo>
      <UserInfo>
        <DisplayName>Lars Jacob Hiim</DisplayName>
        <AccountId>2242</AccountId>
        <AccountType/>
      </UserInfo>
    </SharedWithUsers>
    <lcf76f155ced4ddcb4097134ff3c332f xmlns="ceb79b10-4f12-41ee-b41c-ee6039dbc04f">
      <Terms xmlns="http://schemas.microsoft.com/office/infopath/2007/PartnerControls"/>
    </lcf76f155ced4ddcb4097134ff3c332f>
    <TaxCatchAll xmlns="749ab8b6-ff35-4a4f-9f18-9cef83ce6420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5DC5BB-593F-4036-B6C7-6B8B73295CC0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372A1EE7-85EE-4682-A99E-59A6E8B673FA}"/>
</file>

<file path=customXml/itemProps3.xml><?xml version="1.0" encoding="utf-8"?>
<ds:datastoreItem xmlns:ds="http://schemas.openxmlformats.org/officeDocument/2006/customXml" ds:itemID="{5DEFF186-4FAA-41D2-AC3A-99C5E6CFF202}">
  <ds:schemaRefs>
    <ds:schemaRef ds:uri="http://schemas.microsoft.com/office/2006/metadata/properties"/>
    <ds:schemaRef ds:uri="http://schemas.microsoft.com/office/infopath/2007/PartnerControls"/>
    <ds:schemaRef ds:uri="f909def9-6662-4ec9-b2d2-41be86eee7c4"/>
    <ds:schemaRef ds:uri="eb6b1fd1-b9bc-44af-a6a3-454b69c1eea8"/>
    <ds:schemaRef ds:uri="749ab8b6-ff35-4a4f-9f18-9cef83ce6420"/>
    <ds:schemaRef ds:uri="738c63d3-6750-46a6-815f-834dac883972"/>
    <ds:schemaRef ds:uri="9e804c02-e1a4-4020-a611-0453a4d61bc8"/>
    <ds:schemaRef ds:uri="ceb79b10-4f12-41ee-b41c-ee6039dbc04f"/>
  </ds:schemaRefs>
</ds:datastoreItem>
</file>

<file path=customXml/itemProps4.xml><?xml version="1.0" encoding="utf-8"?>
<ds:datastoreItem xmlns:ds="http://schemas.openxmlformats.org/officeDocument/2006/customXml" ds:itemID="{E79FF222-508D-43F8-B8BE-B17736DE11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'Ark1'!Utskriftsområde</vt:lpstr>
    </vt:vector>
  </TitlesOfParts>
  <Manager/>
  <Company>NHO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NHO</dc:creator>
  <cp:keywords/>
  <dc:description/>
  <cp:lastModifiedBy>Marita Grande</cp:lastModifiedBy>
  <cp:revision/>
  <dcterms:created xsi:type="dcterms:W3CDTF">2013-06-27T12:24:51Z</dcterms:created>
  <dcterms:modified xsi:type="dcterms:W3CDTF">2025-04-02T13:39:08Z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ContentTypeId">
    <vt:lpwstr>0x010100C14AC442BA9C0A4DACF427877143EF91</vt:lpwstr>
  </property>
  <property fmtid="{D5CDD505-2E9C-101B-9397-08002B2CF9AE}" pid="4" name="_dlc_DocIdItemGuid">
    <vt:lpwstr>638c05df-5b48-4390-8c5d-a664c105a5dc</vt:lpwstr>
  </property>
  <property fmtid="{D5CDD505-2E9C-101B-9397-08002B2CF9AE}" pid="5" name="MediaServiceImageTags">
    <vt:lpwstr/>
  </property>
  <property fmtid="{D5CDD505-2E9C-101B-9397-08002B2CF9AE}" pid="6" name="NhoMmdCaseWorker">
    <vt:lpwstr/>
  </property>
  <property fmtid="{D5CDD505-2E9C-101B-9397-08002B2CF9AE}" pid="7" name="NHO_OrganisationUnit">
    <vt:lpwstr/>
  </property>
  <property fmtid="{D5CDD505-2E9C-101B-9397-08002B2CF9AE}" pid="8" name="SharedWithUsers">
    <vt:lpwstr>2260;#Marita Grande;#2242;#Lars Jacob Hiim</vt:lpwstr>
  </property>
  <property fmtid="{D5CDD505-2E9C-101B-9397-08002B2CF9AE}" pid="9" name="lcf76f155ced4ddcb4097134ff3c332f">
    <vt:lpwstr/>
  </property>
</Properties>
</file>