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osp-my.sharepoint.com/personal/christine_willums_boligprodusentene_no/Documents/Dokumenter/"/>
    </mc:Choice>
  </mc:AlternateContent>
  <xr:revisionPtr revIDLastSave="0" documentId="8_{12524D09-D05F-4BD4-B4F4-98D54C2D03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Print_Area" localSheetId="0">'Ark1'!$A$1:$C$33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" l="1"/>
  <c r="C23" i="1" l="1"/>
  <c r="C26" i="1" s="1"/>
  <c r="C27" i="1" s="1"/>
  <c r="C29" i="1" s="1"/>
  <c r="C30" i="1" s="1"/>
  <c r="B23" i="1"/>
  <c r="B26" i="1" s="1"/>
  <c r="B27" i="1" s="1"/>
  <c r="B29" i="1" s="1"/>
  <c r="B30" i="1" s="1"/>
  <c r="C19" i="1"/>
  <c r="B19" i="1"/>
  <c r="B20" i="1" s="1"/>
  <c r="C18" i="1"/>
  <c r="B32" i="1" l="1"/>
  <c r="C20" i="1"/>
  <c r="C32" i="1" s="1"/>
  <c r="C28" i="1"/>
  <c r="B28" i="1"/>
</calcChain>
</file>

<file path=xl/sharedStrings.xml><?xml version="1.0" encoding="utf-8"?>
<sst xmlns="http://schemas.openxmlformats.org/spreadsheetml/2006/main" count="29" uniqueCount="29">
  <si>
    <t>Lønn</t>
  </si>
  <si>
    <t>Omsetning</t>
  </si>
  <si>
    <t>Igangsettingstillegg maks 200,- pr enhet</t>
  </si>
  <si>
    <t>Maksgrense</t>
  </si>
  <si>
    <t>Fast kontingent</t>
  </si>
  <si>
    <t>Bedrifter</t>
  </si>
  <si>
    <t>Eksempel</t>
  </si>
  <si>
    <t>Medlemsbetaling beregnes på grunnlag av:</t>
  </si>
  <si>
    <t>Årlig omsetning</t>
  </si>
  <si>
    <t>Kontingent Boligprodusentene</t>
  </si>
  <si>
    <t>Fast kontingent pr. organisasjonsnr.</t>
  </si>
  <si>
    <t>Sum kontingent Boligprodusentene</t>
  </si>
  <si>
    <t>Serviceavgift Boligprodusentene</t>
  </si>
  <si>
    <t>Igangsettingstillegg pr. boenhet</t>
  </si>
  <si>
    <t>Ny serviceavgift pr. enhet</t>
  </si>
  <si>
    <t>Sum igangsettingstillegg</t>
  </si>
  <si>
    <t>Sum serviceavgift Boligprodusentene</t>
  </si>
  <si>
    <t>Sum kontingent og serviceavgift Boligprodusentene</t>
  </si>
  <si>
    <t>Fyll ut gule felt</t>
  </si>
  <si>
    <t>Din bedrift</t>
  </si>
  <si>
    <t xml:space="preserve">0,275 o/oo av omsetning.  </t>
  </si>
  <si>
    <t>Igangsettingstillegget, maks 209,-</t>
  </si>
  <si>
    <t>0,275 o/oo av omsetning delt på igangsatte enheter</t>
  </si>
  <si>
    <t>Igangsatte boenheter (bolig, fritidsbolig og byggesett ) forrige år</t>
  </si>
  <si>
    <t>Årlig lønnsutbetaling</t>
  </si>
  <si>
    <t>1,65 o/oo av lønnsutbetaling</t>
  </si>
  <si>
    <t>I tillegg kommer kontingent til NHO:</t>
  </si>
  <si>
    <t xml:space="preserve">https://www.nho.no/Bli-medlem/Hvor-mye-koster-det/ </t>
  </si>
  <si>
    <t xml:space="preserve">KONTINGENTER 2023  BOLIGPRODUSENTENES FORENING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</si>
</sst>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000\ %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sz val="12"/>
      <color indexed="10"/>
      <name val="Times New Roman"/>
      <family val="1"/>
    </font>
    <font>
      <b/>
      <sz val="12"/>
      <color rgb="FFFF0000"/>
      <name val="Times New Roman"/>
      <family val="1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2" fillId="0" borderId="0" applyNumberFormat="0" applyFill="0" applyBorder="0" applyAlignment="0" applyProtection="0"/>
  </cellStyleXfs>
  <cellXfs count="32">
    <xf numFmtId="0" fontId="0" fillId="0" borderId="0" xfId="0"/>
    <xf numFmtId="3" fontId="3" fillId="0" borderId="0" xfId="3" applyNumberFormat="1" applyFont="1"/>
    <xf numFmtId="3" fontId="4" fillId="0" borderId="0" xfId="3" applyNumberFormat="1" applyFont="1"/>
    <xf numFmtId="3" fontId="5" fillId="0" borderId="0" xfId="3" applyNumberFormat="1" applyFont="1"/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165" fontId="7" fillId="2" borderId="0" xfId="2" applyNumberFormat="1" applyFont="1" applyFill="1"/>
    <xf numFmtId="166" fontId="7" fillId="2" borderId="0" xfId="1" applyNumberFormat="1" applyFont="1" applyFill="1"/>
    <xf numFmtId="3" fontId="8" fillId="0" borderId="1" xfId="3" applyNumberFormat="1" applyFont="1" applyBorder="1"/>
    <xf numFmtId="3" fontId="4" fillId="3" borderId="2" xfId="3" applyNumberFormat="1" applyFont="1" applyFill="1" applyBorder="1" applyAlignment="1">
      <alignment horizontal="center"/>
    </xf>
    <xf numFmtId="3" fontId="9" fillId="3" borderId="2" xfId="3" applyNumberFormat="1" applyFont="1" applyFill="1" applyBorder="1" applyAlignment="1">
      <alignment horizontal="center"/>
    </xf>
    <xf numFmtId="3" fontId="4" fillId="0" borderId="3" xfId="3" applyNumberFormat="1" applyFont="1" applyBorder="1"/>
    <xf numFmtId="0" fontId="2" fillId="3" borderId="4" xfId="3" applyFill="1" applyBorder="1" applyAlignment="1">
      <alignment horizontal="center"/>
    </xf>
    <xf numFmtId="3" fontId="8" fillId="0" borderId="3" xfId="3" applyNumberFormat="1" applyFont="1" applyBorder="1"/>
    <xf numFmtId="3" fontId="8" fillId="3" borderId="3" xfId="3" applyNumberFormat="1" applyFont="1" applyFill="1" applyBorder="1"/>
    <xf numFmtId="3" fontId="8" fillId="4" borderId="3" xfId="3" applyNumberFormat="1" applyFont="1" applyFill="1" applyBorder="1"/>
    <xf numFmtId="3" fontId="10" fillId="3" borderId="3" xfId="3" applyNumberFormat="1" applyFont="1" applyFill="1" applyBorder="1"/>
    <xf numFmtId="3" fontId="10" fillId="4" borderId="3" xfId="3" applyNumberFormat="1" applyFont="1" applyFill="1" applyBorder="1"/>
    <xf numFmtId="0" fontId="2" fillId="3" borderId="3" xfId="3" applyFill="1" applyBorder="1"/>
    <xf numFmtId="3" fontId="8" fillId="0" borderId="5" xfId="3" applyNumberFormat="1" applyFont="1" applyBorder="1"/>
    <xf numFmtId="3" fontId="8" fillId="3" borderId="5" xfId="3" applyNumberFormat="1" applyFont="1" applyFill="1" applyBorder="1"/>
    <xf numFmtId="3" fontId="4" fillId="5" borderId="3" xfId="3" applyNumberFormat="1" applyFont="1" applyFill="1" applyBorder="1"/>
    <xf numFmtId="3" fontId="8" fillId="5" borderId="3" xfId="3" applyNumberFormat="1" applyFont="1" applyFill="1" applyBorder="1"/>
    <xf numFmtId="3" fontId="8" fillId="0" borderId="3" xfId="3" applyNumberFormat="1" applyFont="1" applyBorder="1" applyAlignment="1">
      <alignment horizontal="left" indent="1"/>
    </xf>
    <xf numFmtId="3" fontId="8" fillId="5" borderId="5" xfId="3" applyNumberFormat="1" applyFont="1" applyFill="1" applyBorder="1"/>
    <xf numFmtId="3" fontId="4" fillId="3" borderId="3" xfId="3" applyNumberFormat="1" applyFont="1" applyFill="1" applyBorder="1"/>
    <xf numFmtId="3" fontId="4" fillId="6" borderId="6" xfId="3" applyNumberFormat="1" applyFont="1" applyFill="1" applyBorder="1"/>
    <xf numFmtId="0" fontId="0" fillId="0" borderId="3" xfId="0" applyBorder="1"/>
    <xf numFmtId="0" fontId="0" fillId="0" borderId="4" xfId="0" applyBorder="1"/>
    <xf numFmtId="3" fontId="11" fillId="4" borderId="0" xfId="3" applyNumberFormat="1" applyFont="1" applyFill="1" applyAlignment="1">
      <alignment horizontal="center"/>
    </xf>
    <xf numFmtId="3" fontId="4" fillId="0" borderId="4" xfId="3" applyNumberFormat="1" applyFont="1" applyBorder="1"/>
    <xf numFmtId="0" fontId="12" fillId="0" borderId="0" xfId="4"/>
  </cellXfs>
  <cellStyles count="5">
    <cellStyle name="Hyperkobling" xfId="4" builtinId="8"/>
    <cellStyle name="Komma" xfId="1" builtinId="3"/>
    <cellStyle name="Normal" xfId="0" builtinId="0"/>
    <cellStyle name="Normal_Ark2" xfId="3" xr:uid="{00000000-0005-0000-0000-000003000000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ho.no/Bli-medlem/Hvor-mye-koster-de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tabSelected="1" zoomScaleNormal="100" workbookViewId="0">
      <selection activeCell="D6" sqref="D6"/>
    </sheetView>
  </sheetViews>
  <sheetFormatPr baseColWidth="10" defaultRowHeight="14.4" x14ac:dyDescent="0.3"/>
  <cols>
    <col min="1" max="1" width="68.44140625" customWidth="1"/>
    <col min="2" max="2" width="14.44140625" customWidth="1"/>
    <col min="3" max="3" width="18" customWidth="1"/>
  </cols>
  <sheetData>
    <row r="1" spans="1:3" ht="20.399999999999999" x14ac:dyDescent="0.35">
      <c r="A1" s="1" t="s">
        <v>28</v>
      </c>
      <c r="B1" s="2"/>
      <c r="C1" s="2"/>
    </row>
    <row r="2" spans="1:3" ht="15.6" x14ac:dyDescent="0.3">
      <c r="A2" s="3"/>
      <c r="B2" s="2"/>
      <c r="C2" s="2"/>
    </row>
    <row r="4" spans="1:3" x14ac:dyDescent="0.3">
      <c r="A4" s="4">
        <v>2022</v>
      </c>
    </row>
    <row r="5" spans="1:3" x14ac:dyDescent="0.3">
      <c r="A5" s="5" t="s">
        <v>0</v>
      </c>
      <c r="B5" s="6">
        <v>1.65E-3</v>
      </c>
    </row>
    <row r="6" spans="1:3" x14ac:dyDescent="0.3">
      <c r="A6" s="5" t="s">
        <v>1</v>
      </c>
      <c r="B6" s="6">
        <v>2.7500000000000002E-4</v>
      </c>
    </row>
    <row r="7" spans="1:3" x14ac:dyDescent="0.3">
      <c r="A7" s="5" t="s">
        <v>2</v>
      </c>
      <c r="B7" s="7">
        <v>209</v>
      </c>
    </row>
    <row r="8" spans="1:3" x14ac:dyDescent="0.3">
      <c r="A8" s="5" t="s">
        <v>3</v>
      </c>
      <c r="B8" s="7">
        <v>275</v>
      </c>
    </row>
    <row r="9" spans="1:3" ht="15.6" x14ac:dyDescent="0.3">
      <c r="A9" s="5" t="s">
        <v>4</v>
      </c>
      <c r="B9" s="7">
        <v>7500</v>
      </c>
      <c r="C9" s="29" t="s">
        <v>18</v>
      </c>
    </row>
    <row r="10" spans="1:3" ht="15.6" x14ac:dyDescent="0.3">
      <c r="B10" s="2"/>
      <c r="C10" s="2"/>
    </row>
    <row r="11" spans="1:3" ht="15.6" x14ac:dyDescent="0.3">
      <c r="A11" s="8" t="s">
        <v>5</v>
      </c>
      <c r="B11" s="9" t="s">
        <v>6</v>
      </c>
      <c r="C11" s="10" t="s">
        <v>19</v>
      </c>
    </row>
    <row r="12" spans="1:3" ht="15.6" x14ac:dyDescent="0.3">
      <c r="A12" s="11" t="s">
        <v>7</v>
      </c>
      <c r="B12" s="12"/>
      <c r="C12" s="12"/>
    </row>
    <row r="13" spans="1:3" ht="15.6" x14ac:dyDescent="0.3">
      <c r="A13" s="13" t="s">
        <v>24</v>
      </c>
      <c r="B13" s="14">
        <v>5000000</v>
      </c>
      <c r="C13" s="15"/>
    </row>
    <row r="14" spans="1:3" ht="15.6" x14ac:dyDescent="0.3">
      <c r="A14" s="13" t="s">
        <v>8</v>
      </c>
      <c r="B14" s="14">
        <v>40000000</v>
      </c>
      <c r="C14" s="15"/>
    </row>
    <row r="15" spans="1:3" ht="15.6" x14ac:dyDescent="0.3">
      <c r="A15" s="13" t="s">
        <v>23</v>
      </c>
      <c r="B15" s="16">
        <v>25</v>
      </c>
      <c r="C15" s="17"/>
    </row>
    <row r="16" spans="1:3" ht="15.6" x14ac:dyDescent="0.3">
      <c r="A16" s="13"/>
      <c r="B16" s="18"/>
      <c r="C16" s="18"/>
    </row>
    <row r="17" spans="1:3" ht="15.6" x14ac:dyDescent="0.3">
      <c r="A17" s="11" t="s">
        <v>9</v>
      </c>
      <c r="B17" s="18"/>
      <c r="C17" s="18"/>
    </row>
    <row r="18" spans="1:3" ht="15.6" x14ac:dyDescent="0.3">
      <c r="A18" s="13" t="s">
        <v>10</v>
      </c>
      <c r="B18" s="14">
        <f>$B$9</f>
        <v>7500</v>
      </c>
      <c r="C18" s="14">
        <f>$B$9</f>
        <v>7500</v>
      </c>
    </row>
    <row r="19" spans="1:3" ht="15.6" x14ac:dyDescent="0.3">
      <c r="A19" s="19" t="s">
        <v>25</v>
      </c>
      <c r="B19" s="20">
        <f>$B$5*B13</f>
        <v>8250</v>
      </c>
      <c r="C19" s="20">
        <f t="shared" ref="C19" si="0">$B$5*C13</f>
        <v>0</v>
      </c>
    </row>
    <row r="20" spans="1:3" ht="15.6" x14ac:dyDescent="0.3">
      <c r="A20" s="21" t="s">
        <v>11</v>
      </c>
      <c r="B20" s="21">
        <f t="shared" ref="B20:C20" si="1">SUM(B18:B19)</f>
        <v>15750</v>
      </c>
      <c r="C20" s="21">
        <f t="shared" si="1"/>
        <v>7500</v>
      </c>
    </row>
    <row r="21" spans="1:3" ht="15.6" x14ac:dyDescent="0.3">
      <c r="A21" s="13"/>
      <c r="B21" s="14"/>
      <c r="C21" s="14"/>
    </row>
    <row r="22" spans="1:3" ht="15.6" x14ac:dyDescent="0.3">
      <c r="A22" s="11" t="s">
        <v>12</v>
      </c>
      <c r="B22" s="14"/>
      <c r="C22" s="14"/>
    </row>
    <row r="23" spans="1:3" ht="15.6" x14ac:dyDescent="0.3">
      <c r="A23" s="22" t="s">
        <v>20</v>
      </c>
      <c r="B23" s="22">
        <f>$B$6*B14</f>
        <v>11000</v>
      </c>
      <c r="C23" s="22">
        <f>$B$6*C14</f>
        <v>0</v>
      </c>
    </row>
    <row r="24" spans="1:3" ht="15.6" x14ac:dyDescent="0.3">
      <c r="A24" s="13"/>
      <c r="B24" s="14"/>
      <c r="C24" s="14"/>
    </row>
    <row r="25" spans="1:3" ht="15.6" x14ac:dyDescent="0.3">
      <c r="A25" s="13" t="s">
        <v>13</v>
      </c>
      <c r="B25" s="14"/>
      <c r="C25" s="14"/>
    </row>
    <row r="26" spans="1:3" ht="15.6" x14ac:dyDescent="0.3">
      <c r="A26" s="23" t="s">
        <v>22</v>
      </c>
      <c r="B26" s="14">
        <f t="shared" ref="B26:C26" si="2">IF(B15=0,"",(B23)/B15)</f>
        <v>440</v>
      </c>
      <c r="C26" s="14" t="str">
        <f t="shared" si="2"/>
        <v/>
      </c>
    </row>
    <row r="27" spans="1:3" ht="15.6" x14ac:dyDescent="0.3">
      <c r="A27" s="23" t="s">
        <v>21</v>
      </c>
      <c r="B27" s="14">
        <f>IF(B26&gt;$B$8,0,IF(B26&lt;50,$B$7,$B$8-B26))</f>
        <v>0</v>
      </c>
      <c r="C27" s="14">
        <f t="shared" ref="C27" si="3">IF(C26&gt;$B$8,0,IF(C26&lt;50,$B$7,$B$8-C26))</f>
        <v>0</v>
      </c>
    </row>
    <row r="28" spans="1:3" ht="15.6" x14ac:dyDescent="0.3">
      <c r="A28" s="23" t="s">
        <v>14</v>
      </c>
      <c r="B28" s="14">
        <f t="shared" ref="B28:C28" si="4">SUM(B26:B27)</f>
        <v>440</v>
      </c>
      <c r="C28" s="14">
        <f t="shared" si="4"/>
        <v>0</v>
      </c>
    </row>
    <row r="29" spans="1:3" ht="15.6" x14ac:dyDescent="0.3">
      <c r="A29" s="24" t="s">
        <v>15</v>
      </c>
      <c r="B29" s="24">
        <f t="shared" ref="B29:C29" si="5">B27*B15</f>
        <v>0</v>
      </c>
      <c r="C29" s="24">
        <f t="shared" si="5"/>
        <v>0</v>
      </c>
    </row>
    <row r="30" spans="1:3" ht="15.6" x14ac:dyDescent="0.3">
      <c r="A30" s="11" t="s">
        <v>16</v>
      </c>
      <c r="B30" s="25">
        <f t="shared" ref="B30:C30" si="6">B23+B29</f>
        <v>11000</v>
      </c>
      <c r="C30" s="25">
        <f t="shared" si="6"/>
        <v>0</v>
      </c>
    </row>
    <row r="31" spans="1:3" ht="15.6" x14ac:dyDescent="0.3">
      <c r="A31" s="13"/>
      <c r="B31" s="14"/>
      <c r="C31" s="14"/>
    </row>
    <row r="32" spans="1:3" ht="16.2" thickBot="1" x14ac:dyDescent="0.35">
      <c r="A32" s="26" t="s">
        <v>17</v>
      </c>
      <c r="B32" s="26">
        <f t="shared" ref="B32:C32" si="7">B20+B30</f>
        <v>26750</v>
      </c>
      <c r="C32" s="26">
        <f t="shared" si="7"/>
        <v>7500</v>
      </c>
    </row>
    <row r="33" spans="1:3" ht="15" thickTop="1" x14ac:dyDescent="0.3">
      <c r="A33" s="27"/>
      <c r="B33" s="28"/>
      <c r="C33" s="28"/>
    </row>
    <row r="35" spans="1:3" ht="15.6" x14ac:dyDescent="0.3">
      <c r="A35" s="30" t="s">
        <v>26</v>
      </c>
    </row>
    <row r="36" spans="1:3" x14ac:dyDescent="0.3">
      <c r="A36" s="31" t="s">
        <v>27</v>
      </c>
    </row>
  </sheetData>
  <hyperlinks>
    <hyperlink ref="A36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'Ark1'!Utskriftsområde</vt:lpstr>
    </vt:vector>
  </TitlesOfParts>
  <Company>NHO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NHO</dc:creator>
  <cp:lastModifiedBy>Christine  Willums</cp:lastModifiedBy>
  <cp:lastPrinted>2013-06-27T12:43:06Z</cp:lastPrinted>
  <dcterms:created xsi:type="dcterms:W3CDTF">2013-06-27T12:24:51Z</dcterms:created>
  <dcterms:modified xsi:type="dcterms:W3CDTF">2023-01-13T14:18:12Z</dcterms:modified>
</cp:coreProperties>
</file>